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codeName="ThisWorkbook"/>
  <bookViews>
    <workbookView xWindow="0" yWindow="0" windowWidth="18825" windowHeight="11760"/>
  </bookViews>
  <sheets>
    <sheet name="Savings" sheetId="1" r:id="rId1"/>
    <sheet name="Goal vs. Saved" sheetId="5" r:id="rId2"/>
  </sheets>
  <definedNames>
    <definedName name="_xlnm._FilterDatabase" localSheetId="0" hidden="1">Savings!$A$14:$L$16</definedName>
    <definedName name="_xlnm.Print_Area" localSheetId="0">Savings!$A$1:$L$41</definedName>
    <definedName name="_xlnm.Print_Titles" localSheetId="0">Savings!$14:$14</definedName>
    <definedName name="valuevx">42.314159</definedName>
    <definedName name="vertex42_copyright" hidden="1">"© 2010-2017 Vertex42 LLC"</definedName>
    <definedName name="vertex42_id" hidden="1">"savings-goal-tracker.xlsx"</definedName>
    <definedName name="vertex42_title" hidden="1">"Savings Goal Tracker"</definedName>
  </definedNames>
  <calcPr calcId="144525" concurrentCalc="0"/>
</workbook>
</file>

<file path=xl/calcChain.xml><?xml version="1.0" encoding="utf-8"?>
<calcChain xmlns="http://schemas.openxmlformats.org/spreadsheetml/2006/main">
  <c r="L20" i="1" l="1"/>
  <c r="L39" i="1"/>
  <c r="L37" i="1"/>
  <c r="L40" i="1"/>
  <c r="C41" i="1"/>
  <c r="D41" i="1"/>
  <c r="E41" i="1"/>
  <c r="F41" i="1"/>
  <c r="G41" i="1"/>
  <c r="H41" i="1"/>
  <c r="I41" i="1"/>
  <c r="J41" i="1"/>
  <c r="L41" i="1"/>
  <c r="L17" i="1"/>
  <c r="L16" i="1"/>
  <c r="E10" i="1"/>
  <c r="F10" i="1"/>
  <c r="G10" i="1"/>
  <c r="H10" i="1"/>
  <c r="I10" i="1"/>
  <c r="J10" i="1"/>
  <c r="D10" i="1"/>
  <c r="L9" i="1"/>
  <c r="L4" i="1"/>
  <c r="L5" i="1"/>
  <c r="L6" i="1"/>
  <c r="L12" i="1"/>
  <c r="L18" i="1"/>
  <c r="L19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8" i="1"/>
  <c r="L15" i="1"/>
  <c r="H6" i="1"/>
  <c r="H5" i="1"/>
  <c r="G6" i="1"/>
  <c r="G5" i="1"/>
  <c r="C5" i="1"/>
  <c r="F5" i="1"/>
  <c r="E5" i="1"/>
  <c r="I5" i="1"/>
  <c r="J5" i="1"/>
  <c r="D5" i="1"/>
  <c r="F6" i="1"/>
  <c r="E6" i="1"/>
  <c r="I6" i="1"/>
  <c r="J6" i="1"/>
  <c r="D6" i="1"/>
</calcChain>
</file>

<file path=xl/sharedStrings.xml><?xml version="1.0" encoding="utf-8"?>
<sst xmlns="http://schemas.openxmlformats.org/spreadsheetml/2006/main" count="30" uniqueCount="30">
  <si>
    <t>Date</t>
  </si>
  <si>
    <t>Description</t>
  </si>
  <si>
    <t>Subtotal</t>
  </si>
  <si>
    <t>Remaining</t>
  </si>
  <si>
    <t>[42]</t>
  </si>
  <si>
    <t>Savings Goal</t>
  </si>
  <si>
    <t>% Saved</t>
  </si>
  <si>
    <t>TRANSACTION HISTORY</t>
  </si>
  <si>
    <t>Deposit</t>
  </si>
  <si>
    <t>Interest Earned</t>
  </si>
  <si>
    <t>Beginning Balance</t>
  </si>
  <si>
    <t>Current Savings Total</t>
  </si>
  <si>
    <t>Current Balance</t>
  </si>
  <si>
    <t>Goal
6</t>
  </si>
  <si>
    <t>Goal
7</t>
  </si>
  <si>
    <t>% Allocation</t>
  </si>
  <si>
    <t>Amount to Deposit</t>
  </si>
  <si>
    <t>Allocation</t>
  </si>
  <si>
    <t>← 1. Enter the deposit amount</t>
  </si>
  <si>
    <t>← 2. Make the total equal 100%</t>
  </si>
  <si>
    <t>← 3. Record these amounts in the transaction history</t>
  </si>
  <si>
    <t>Insert new rows above this one, by copying the above row.</t>
  </si>
  <si>
    <t>Goal Transfer</t>
  </si>
  <si>
    <t>Emergency Room</t>
  </si>
  <si>
    <t>Savings Goal Tracker</t>
  </si>
  <si>
    <t>Goal
1</t>
  </si>
  <si>
    <t>Goal
2</t>
  </si>
  <si>
    <t>Goal
3</t>
  </si>
  <si>
    <t>Goal
4</t>
  </si>
  <si>
    <t>Goal
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</si>
</sst>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164" formatCode="m/d/yy;@"/>
    <numFmt numFmtId="165" formatCode="0.0%"/>
    <numFmt numFmtId="166" formatCode="#,##0.00;\-#,##0.00;&quot;-&quot;;@"/>
    <numFmt numFmtId="167" formatCode="#,##0;\-#,##0;&quot;-&quot;;@"/>
  </numFmts>
  <fonts count="21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sz val="6"/>
      <color indexed="9"/>
      <name val="Arial"/>
      <family val="2"/>
    </font>
    <font>
      <sz val="11"/>
      <name val="Arial"/>
      <family val="2"/>
    </font>
    <font>
      <b/>
      <sz val="18"/>
      <color theme="0"/>
      <name val="Arial"/>
      <family val="2"/>
    </font>
    <font>
      <u/>
      <sz val="8"/>
      <color indexed="12"/>
      <name val="Arial"/>
      <family val="2"/>
    </font>
    <font>
      <sz val="10"/>
      <color theme="4" tint="-0.249977111117893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55"/>
      </left>
      <right style="thin">
        <color indexed="55"/>
      </right>
      <top/>
      <bottom/>
      <diagonal/>
    </border>
    <border>
      <left/>
      <right/>
      <top style="medium">
        <color theme="4"/>
      </top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indexed="53"/>
      </left>
      <right/>
      <top style="thin">
        <color indexed="53"/>
      </top>
      <bottom style="thin">
        <color indexed="5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</cellStyleXfs>
  <cellXfs count="47">
    <xf numFmtId="0" fontId="0" fillId="0" borderId="0" xfId="0"/>
    <xf numFmtId="0" fontId="7" fillId="0" borderId="0" xfId="0" applyFont="1" applyAlignment="1">
      <alignment horizontal="right"/>
    </xf>
    <xf numFmtId="0" fontId="5" fillId="0" borderId="0" xfId="0" applyFont="1"/>
    <xf numFmtId="0" fontId="5" fillId="0" borderId="0" xfId="0" applyFont="1" applyBorder="1"/>
    <xf numFmtId="4" fontId="4" fillId="0" borderId="1" xfId="0" applyNumberFormat="1" applyFont="1" applyBorder="1" applyAlignment="1">
      <alignment horizontal="right"/>
    </xf>
    <xf numFmtId="0" fontId="4" fillId="0" borderId="1" xfId="0" applyNumberFormat="1" applyFont="1" applyBorder="1" applyAlignment="1">
      <alignment horizontal="left"/>
    </xf>
    <xf numFmtId="166" fontId="4" fillId="2" borderId="1" xfId="1" applyNumberFormat="1" applyFont="1" applyFill="1" applyBorder="1"/>
    <xf numFmtId="0" fontId="8" fillId="0" borderId="0" xfId="0" applyFont="1" applyFill="1" applyBorder="1" applyAlignment="1">
      <alignment horizontal="left"/>
    </xf>
    <xf numFmtId="0" fontId="10" fillId="0" borderId="0" xfId="0" applyFont="1"/>
    <xf numFmtId="0" fontId="0" fillId="0" borderId="0" xfId="0" applyFill="1"/>
    <xf numFmtId="164" fontId="4" fillId="0" borderId="1" xfId="0" applyNumberFormat="1" applyFont="1" applyBorder="1" applyAlignment="1">
      <alignment horizontal="center"/>
    </xf>
    <xf numFmtId="0" fontId="0" fillId="0" borderId="0" xfId="0" applyAlignment="1">
      <alignment vertical="center" wrapText="1"/>
    </xf>
    <xf numFmtId="0" fontId="12" fillId="0" borderId="0" xfId="0" applyFont="1"/>
    <xf numFmtId="164" fontId="13" fillId="0" borderId="1" xfId="0" applyNumberFormat="1" applyFont="1" applyBorder="1" applyAlignment="1">
      <alignment horizontal="left"/>
    </xf>
    <xf numFmtId="0" fontId="14" fillId="0" borderId="0" xfId="0" applyFont="1" applyAlignment="1">
      <alignment horizontal="right"/>
    </xf>
    <xf numFmtId="0" fontId="8" fillId="0" borderId="0" xfId="0" applyFont="1" applyFill="1" applyBorder="1" applyAlignment="1">
      <alignment horizontal="right"/>
    </xf>
    <xf numFmtId="0" fontId="0" fillId="0" borderId="0" xfId="0" applyAlignment="1">
      <alignment vertical="center"/>
    </xf>
    <xf numFmtId="166" fontId="0" fillId="3" borderId="0" xfId="0" applyNumberFormat="1" applyFill="1"/>
    <xf numFmtId="166" fontId="4" fillId="3" borderId="1" xfId="1" applyNumberFormat="1" applyFont="1" applyFill="1" applyBorder="1"/>
    <xf numFmtId="0" fontId="4" fillId="0" borderId="1" xfId="0" applyNumberFormat="1" applyFont="1" applyBorder="1" applyAlignment="1">
      <alignment horizontal="right"/>
    </xf>
    <xf numFmtId="164" fontId="4" fillId="3" borderId="2" xfId="0" applyNumberFormat="1" applyFont="1" applyFill="1" applyBorder="1" applyAlignment="1">
      <alignment horizontal="right"/>
    </xf>
    <xf numFmtId="0" fontId="6" fillId="3" borderId="2" xfId="0" applyFont="1" applyFill="1" applyBorder="1" applyAlignment="1">
      <alignment horizontal="right"/>
    </xf>
    <xf numFmtId="166" fontId="5" fillId="3" borderId="2" xfId="1" applyNumberFormat="1" applyFont="1" applyFill="1" applyBorder="1"/>
    <xf numFmtId="166" fontId="10" fillId="4" borderId="2" xfId="1" applyNumberFormat="1" applyFont="1" applyFill="1" applyBorder="1"/>
    <xf numFmtId="0" fontId="15" fillId="0" borderId="0" xfId="0" applyFont="1"/>
    <xf numFmtId="165" fontId="5" fillId="0" borderId="3" xfId="3" applyNumberFormat="1" applyFont="1" applyBorder="1" applyAlignment="1">
      <alignment horizontal="right" vertical="center"/>
    </xf>
    <xf numFmtId="0" fontId="17" fillId="0" borderId="0" xfId="2" applyFont="1" applyBorder="1" applyAlignment="1" applyProtection="1"/>
    <xf numFmtId="165" fontId="4" fillId="3" borderId="0" xfId="3" applyNumberFormat="1" applyFont="1" applyFill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3" fontId="4" fillId="0" borderId="4" xfId="1" applyNumberFormat="1" applyFont="1" applyBorder="1" applyAlignment="1">
      <alignment vertical="center"/>
    </xf>
    <xf numFmtId="3" fontId="5" fillId="0" borderId="3" xfId="1" applyNumberFormat="1" applyFont="1" applyBorder="1" applyAlignment="1">
      <alignment vertical="center"/>
    </xf>
    <xf numFmtId="3" fontId="10" fillId="4" borderId="0" xfId="0" applyNumberFormat="1" applyFont="1" applyFill="1" applyAlignment="1">
      <alignment vertical="center"/>
    </xf>
    <xf numFmtId="0" fontId="9" fillId="0" borderId="0" xfId="0" applyFont="1" applyAlignment="1">
      <alignment horizontal="right" vertical="center"/>
    </xf>
    <xf numFmtId="165" fontId="5" fillId="2" borderId="0" xfId="3" applyNumberFormat="1" applyFont="1" applyFill="1" applyBorder="1" applyAlignment="1">
      <alignment horizontal="right" vertical="center"/>
    </xf>
    <xf numFmtId="165" fontId="10" fillId="3" borderId="0" xfId="3" applyNumberFormat="1" applyFon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167" fontId="5" fillId="2" borderId="0" xfId="0" applyNumberFormat="1" applyFont="1" applyFill="1" applyBorder="1" applyAlignment="1">
      <alignment vertical="center"/>
    </xf>
    <xf numFmtId="167" fontId="5" fillId="3" borderId="0" xfId="1" applyNumberFormat="1" applyFont="1" applyFill="1" applyAlignment="1">
      <alignment vertical="center"/>
    </xf>
    <xf numFmtId="167" fontId="11" fillId="3" borderId="0" xfId="1" applyNumberFormat="1" applyFont="1" applyFill="1" applyAlignment="1">
      <alignment vertical="center"/>
    </xf>
    <xf numFmtId="10" fontId="0" fillId="3" borderId="0" xfId="3" applyNumberFormat="1" applyFont="1" applyFill="1" applyAlignment="1">
      <alignment vertical="center"/>
    </xf>
    <xf numFmtId="4" fontId="4" fillId="0" borderId="0" xfId="1" applyNumberFormat="1" applyFont="1" applyFill="1" applyAlignment="1">
      <alignment vertical="center"/>
    </xf>
    <xf numFmtId="166" fontId="0" fillId="3" borderId="0" xfId="0" applyNumberFormat="1" applyFill="1" applyAlignment="1">
      <alignment vertical="center"/>
    </xf>
    <xf numFmtId="0" fontId="18" fillId="0" borderId="0" xfId="0" applyFont="1" applyAlignment="1">
      <alignment vertical="center"/>
    </xf>
    <xf numFmtId="0" fontId="16" fillId="5" borderId="0" xfId="0" applyFont="1" applyFill="1" applyBorder="1" applyAlignment="1">
      <alignment horizontal="center" vertical="center"/>
    </xf>
    <xf numFmtId="0" fontId="19" fillId="6" borderId="5" xfId="0" applyFont="1" applyFill="1" applyBorder="1" applyAlignment="1">
      <alignment horizontal="center" vertical="center" wrapText="1"/>
    </xf>
    <xf numFmtId="0" fontId="20" fillId="6" borderId="5" xfId="0" applyFont="1" applyFill="1" applyBorder="1" applyAlignment="1">
      <alignment horizontal="center" vertical="center" wrapText="1"/>
    </xf>
  </cellXfs>
  <cellStyles count="4">
    <cellStyle name="Currency" xfId="1" builtinId="4"/>
    <cellStyle name="Hyperlink" xfId="2" builtinId="8"/>
    <cellStyle name="Normal" xfId="0" builtinId="0"/>
    <cellStyle name="Percent" xfId="3" builtinId="5"/>
  </cellStyles>
  <dxfs count="2">
    <dxf>
      <font>
        <condense val="0"/>
        <extend val="0"/>
      </font>
      <fill>
        <patternFill>
          <bgColor indexed="22"/>
        </patternFill>
      </fill>
    </dxf>
    <dxf>
      <font>
        <condense val="0"/>
        <extend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F4F4F4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B2B2B2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Goal vs. Current Savings</a:t>
            </a:r>
          </a:p>
        </c:rich>
      </c:tx>
      <c:layout>
        <c:manualLayout>
          <c:xMode val="edge"/>
          <c:yMode val="edge"/>
          <c:x val="0.34407216494845361"/>
          <c:y val="0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211340206185567"/>
          <c:y val="0.14579439252336449"/>
          <c:w val="0.86340206185567014"/>
          <c:h val="0.7327102803738317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Savings!$B$4</c:f>
              <c:strCache>
                <c:ptCount val="1"/>
                <c:pt idx="0">
                  <c:v>Savings Goal</c:v>
                </c:pt>
              </c:strCache>
            </c:strRef>
          </c:tx>
          <c:spPr>
            <a:solidFill>
              <a:srgbClr val="00B050"/>
            </a:solidFill>
            <a:ln w="12700">
              <a:solidFill>
                <a:srgbClr val="273359"/>
              </a:solidFill>
              <a:prstDash val="solid"/>
            </a:ln>
          </c:spPr>
          <c:invertIfNegative val="0"/>
          <c:cat>
            <c:strRef>
              <c:f>Savings!$C$14:$J$14</c:f>
              <c:strCache>
                <c:ptCount val="7"/>
                <c:pt idx="0">
                  <c:v>Goal
1</c:v>
                </c:pt>
                <c:pt idx="1">
                  <c:v>Goal
2</c:v>
                </c:pt>
                <c:pt idx="2">
                  <c:v>Goal
3</c:v>
                </c:pt>
                <c:pt idx="3">
                  <c:v>Goal
4</c:v>
                </c:pt>
                <c:pt idx="4">
                  <c:v>Goal
5</c:v>
                </c:pt>
                <c:pt idx="5">
                  <c:v>Goal
6</c:v>
                </c:pt>
                <c:pt idx="6">
                  <c:v>Goal
7</c:v>
                </c:pt>
              </c:strCache>
            </c:strRef>
          </c:cat>
          <c:val>
            <c:numRef>
              <c:f>Savings!$C$4:$J$4</c:f>
              <c:numCache>
                <c:formatCode>#,##0</c:formatCode>
                <c:ptCount val="7"/>
                <c:pt idx="0">
                  <c:v>18750</c:v>
                </c:pt>
                <c:pt idx="1">
                  <c:v>25000</c:v>
                </c:pt>
                <c:pt idx="2">
                  <c:v>15000</c:v>
                </c:pt>
                <c:pt idx="3">
                  <c:v>6500</c:v>
                </c:pt>
                <c:pt idx="4">
                  <c:v>2500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8B0-4EBE-8178-B28D6F7F59C0}"/>
            </c:ext>
          </c:extLst>
        </c:ser>
        <c:ser>
          <c:idx val="1"/>
          <c:order val="1"/>
          <c:tx>
            <c:v>Current Savings</c:v>
          </c:tx>
          <c:spPr>
            <a:solidFill>
              <a:srgbClr val="92D050"/>
            </a:solidFill>
            <a:ln w="12700">
              <a:solidFill>
                <a:srgbClr val="006500"/>
              </a:solidFill>
              <a:prstDash val="solid"/>
            </a:ln>
          </c:spPr>
          <c:invertIfNegative val="0"/>
          <c:val>
            <c:numRef>
              <c:f>Savings!$C$41:$J$41</c:f>
              <c:numCache>
                <c:formatCode>#,##0.00;\-#,##0.00;"-";@</c:formatCode>
                <c:ptCount val="7"/>
                <c:pt idx="0">
                  <c:v>11650</c:v>
                </c:pt>
                <c:pt idx="1">
                  <c:v>7042.1</c:v>
                </c:pt>
                <c:pt idx="2">
                  <c:v>1250</c:v>
                </c:pt>
                <c:pt idx="3">
                  <c:v>500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A8B0-4EBE-8178-B28D6F7F59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50"/>
        <c:axId val="36024320"/>
        <c:axId val="36025856"/>
      </c:barChart>
      <c:lineChart>
        <c:grouping val="standard"/>
        <c:varyColors val="0"/>
        <c:ser>
          <c:idx val="2"/>
          <c:order val="2"/>
          <c:tx>
            <c:strRef>
              <c:f>Savings!$B$5</c:f>
              <c:strCache>
                <c:ptCount val="1"/>
                <c:pt idx="0">
                  <c:v>% Saved</c:v>
                </c:pt>
              </c:strCache>
            </c:strRef>
          </c:tx>
          <c:spPr>
            <a:ln w="19050">
              <a:noFill/>
            </a:ln>
          </c:spPr>
          <c:marker>
            <c:symbol val="none"/>
          </c:marker>
          <c:dLbls>
            <c:spPr>
              <a:solidFill>
                <a:srgbClr val="F4F4F4"/>
              </a:solidFill>
              <a:ln w="3175">
                <a:solidFill>
                  <a:srgbClr val="6B0C00"/>
                </a:solidFill>
                <a:prstDash val="solid"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 algn="r">
                  <a:defRPr sz="950" b="0" i="0" u="none" strike="noStrike" baseline="0">
                    <a:solidFill>
                      <a:srgbClr val="6B0C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Savings!$C$5:$J$5</c:f>
              <c:numCache>
                <c:formatCode>0.0%</c:formatCode>
                <c:ptCount val="7"/>
                <c:pt idx="0">
                  <c:v>0.62133333333333329</c:v>
                </c:pt>
                <c:pt idx="1">
                  <c:v>0.28168399999999999</c:v>
                </c:pt>
                <c:pt idx="2">
                  <c:v>8.3333333333333329E-2</c:v>
                </c:pt>
                <c:pt idx="3">
                  <c:v>7.6923076923076927E-2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A8B0-4EBE-8178-B28D6F7F59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024320"/>
        <c:axId val="36025856"/>
      </c:lineChart>
      <c:catAx>
        <c:axId val="36024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0258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6025856"/>
        <c:scaling>
          <c:orientation val="minMax"/>
        </c:scaling>
        <c:delete val="0"/>
        <c:axPos val="l"/>
        <c:numFmt formatCode="_(\$* #,##0_);_(\$* \(#,##0\);_(\$* &quot;-&quot;??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02432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.30412371134020616"/>
          <c:y val="8.5981308411214957E-2"/>
          <c:w val="0.38530927835051548"/>
          <c:h val="4.6728971962616821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2"/>
  <sheetViews>
    <sheetView zoomScale="85" workbookViewId="0" zoomToFit="1"/>
  </sheetViews>
  <pageMargins left="0.75" right="0.75" top="1" bottom="1" header="0.5" footer="0.5"/>
  <pageSetup orientation="landscape" r:id="rId1"/>
  <headerFooter scaleWithDoc="0">
    <oddFooter>&amp;L&amp;8http://www.vertex42.com/ExcelTemplates/savings-goal-tracker.html&amp;R&amp;8© 2010 Vertex42 LLC</oddFooter>
  </headerFooter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583706" cy="583826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V42 Classic Blue/Green">
      <a:dk1>
        <a:sysClr val="windowText" lastClr="000000"/>
      </a:dk1>
      <a:lt1>
        <a:sysClr val="window" lastClr="FFFFFF"/>
      </a:lt1>
      <a:dk2>
        <a:srgbClr val="3A5D9C"/>
      </a:dk2>
      <a:lt2>
        <a:srgbClr val="EEECE2"/>
      </a:lt2>
      <a:accent1>
        <a:srgbClr val="3969AD"/>
      </a:accent1>
      <a:accent2>
        <a:srgbClr val="C04E4E"/>
      </a:accent2>
      <a:accent3>
        <a:srgbClr val="E68422"/>
      </a:accent3>
      <a:accent4>
        <a:srgbClr val="846648"/>
      </a:accent4>
      <a:accent5>
        <a:srgbClr val="6CBB59"/>
      </a:accent5>
      <a:accent6>
        <a:srgbClr val="7860B4"/>
      </a:accent6>
      <a:hlink>
        <a:srgbClr val="4C92AE"/>
      </a:hlink>
      <a:folHlink>
        <a:srgbClr val="969696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O42"/>
  <sheetViews>
    <sheetView showGridLines="0" tabSelected="1" workbookViewId="0">
      <selection activeCell="O16" sqref="O16"/>
    </sheetView>
  </sheetViews>
  <sheetFormatPr defaultRowHeight="12.75" x14ac:dyDescent="0.2"/>
  <cols>
    <col min="1" max="1" width="9.5703125" customWidth="1"/>
    <col min="2" max="2" width="23.42578125" customWidth="1"/>
    <col min="3" max="3" width="11" hidden="1" customWidth="1"/>
    <col min="4" max="10" width="11.28515625" customWidth="1"/>
    <col min="11" max="11" width="1.7109375" customWidth="1"/>
    <col min="12" max="12" width="13.42578125" customWidth="1"/>
    <col min="13" max="13" width="3.42578125" customWidth="1"/>
    <col min="14" max="14" width="16.140625" customWidth="1"/>
  </cols>
  <sheetData>
    <row r="1" spans="1:15" s="16" customFormat="1" ht="30" customHeight="1" x14ac:dyDescent="0.2">
      <c r="A1" s="44" t="s">
        <v>24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1:15" x14ac:dyDescent="0.2">
      <c r="A2" s="26"/>
      <c r="B2" s="3"/>
      <c r="C2" s="3"/>
      <c r="D2" s="3"/>
      <c r="E2" s="3"/>
      <c r="F2" s="3"/>
      <c r="G2" s="3"/>
      <c r="H2" s="3"/>
      <c r="I2" s="3"/>
      <c r="J2" s="3"/>
      <c r="L2" s="15"/>
    </row>
    <row r="3" spans="1:15" x14ac:dyDescent="0.2">
      <c r="B3" s="3"/>
      <c r="C3" s="3"/>
      <c r="D3" s="3"/>
      <c r="E3" s="3"/>
      <c r="F3" s="3"/>
      <c r="G3" s="3"/>
      <c r="H3" s="3"/>
      <c r="I3" s="3"/>
      <c r="J3" s="3"/>
      <c r="N3" s="7"/>
    </row>
    <row r="4" spans="1:15" s="16" customFormat="1" ht="15.75" x14ac:dyDescent="0.2">
      <c r="A4" s="28"/>
      <c r="B4" s="29" t="s">
        <v>5</v>
      </c>
      <c r="C4" s="30"/>
      <c r="D4" s="31">
        <v>18750</v>
      </c>
      <c r="E4" s="31">
        <v>25000</v>
      </c>
      <c r="F4" s="31">
        <v>15000</v>
      </c>
      <c r="G4" s="31">
        <v>6500</v>
      </c>
      <c r="H4" s="31">
        <v>2500</v>
      </c>
      <c r="I4" s="31"/>
      <c r="J4" s="31"/>
      <c r="L4" s="32">
        <f>SUM(C4:K4)</f>
        <v>67750</v>
      </c>
    </row>
    <row r="5" spans="1:15" s="16" customFormat="1" ht="15" x14ac:dyDescent="0.2">
      <c r="A5" s="28"/>
      <c r="B5" s="33" t="s">
        <v>6</v>
      </c>
      <c r="C5" s="34" t="str">
        <f t="shared" ref="C5:J5" si="0">IF(C4=0,"-",C41/C4)</f>
        <v>-</v>
      </c>
      <c r="D5" s="27">
        <f t="shared" si="0"/>
        <v>0.62133333333333329</v>
      </c>
      <c r="E5" s="27">
        <f t="shared" si="0"/>
        <v>0.28168399999999999</v>
      </c>
      <c r="F5" s="27">
        <f t="shared" si="0"/>
        <v>8.3333333333333329E-2</v>
      </c>
      <c r="G5" s="27">
        <f t="shared" si="0"/>
        <v>7.6923076923076927E-2</v>
      </c>
      <c r="H5" s="27">
        <f t="shared" si="0"/>
        <v>0</v>
      </c>
      <c r="I5" s="27" t="str">
        <f t="shared" si="0"/>
        <v>-</v>
      </c>
      <c r="J5" s="27" t="str">
        <f t="shared" si="0"/>
        <v>-</v>
      </c>
      <c r="L5" s="35">
        <f>IF(L4=0,"-",L41/L4)</f>
        <v>0.3017284132841328</v>
      </c>
      <c r="N5" s="36"/>
      <c r="O5" s="36"/>
    </row>
    <row r="6" spans="1:15" s="16" customFormat="1" ht="15" x14ac:dyDescent="0.2">
      <c r="A6" s="28"/>
      <c r="B6" s="33" t="s">
        <v>3</v>
      </c>
      <c r="C6" s="37"/>
      <c r="D6" s="38">
        <f t="shared" ref="D6:J6" si="1">D4-D41</f>
        <v>7100</v>
      </c>
      <c r="E6" s="38">
        <f t="shared" si="1"/>
        <v>17957.900000000001</v>
      </c>
      <c r="F6" s="38">
        <f t="shared" si="1"/>
        <v>13750</v>
      </c>
      <c r="G6" s="38">
        <f t="shared" si="1"/>
        <v>6000</v>
      </c>
      <c r="H6" s="38">
        <f t="shared" si="1"/>
        <v>2500</v>
      </c>
      <c r="I6" s="38">
        <f t="shared" si="1"/>
        <v>0</v>
      </c>
      <c r="J6" s="38">
        <f t="shared" si="1"/>
        <v>0</v>
      </c>
      <c r="L6" s="39">
        <f>L4-L41</f>
        <v>47307.9</v>
      </c>
      <c r="N6" s="36"/>
      <c r="O6" s="36"/>
    </row>
    <row r="7" spans="1:15" x14ac:dyDescent="0.2">
      <c r="N7" s="9"/>
      <c r="O7" s="9"/>
    </row>
    <row r="8" spans="1:15" s="16" customFormat="1" ht="15.75" x14ac:dyDescent="0.2">
      <c r="B8" s="29" t="s">
        <v>16</v>
      </c>
      <c r="D8" s="31"/>
      <c r="N8" s="43" t="s">
        <v>18</v>
      </c>
    </row>
    <row r="9" spans="1:15" s="16" customFormat="1" ht="15" x14ac:dyDescent="0.2">
      <c r="B9" s="33" t="s">
        <v>15</v>
      </c>
      <c r="D9" s="25">
        <v>0.3</v>
      </c>
      <c r="E9" s="25">
        <v>0.15</v>
      </c>
      <c r="F9" s="25">
        <v>0.15</v>
      </c>
      <c r="G9" s="25">
        <v>0.2</v>
      </c>
      <c r="H9" s="25">
        <v>0.2</v>
      </c>
      <c r="I9" s="25"/>
      <c r="J9" s="25"/>
      <c r="L9" s="40">
        <f>SUM(C9:K9)</f>
        <v>1</v>
      </c>
      <c r="N9" s="43" t="s">
        <v>19</v>
      </c>
    </row>
    <row r="10" spans="1:15" s="16" customFormat="1" ht="15" x14ac:dyDescent="0.2">
      <c r="B10" s="33" t="s">
        <v>17</v>
      </c>
      <c r="D10" s="41">
        <f>D9*$D$8</f>
        <v>0</v>
      </c>
      <c r="E10" s="41">
        <f t="shared" ref="E10:J10" si="2">E9*$D$8</f>
        <v>0</v>
      </c>
      <c r="F10" s="41">
        <f t="shared" si="2"/>
        <v>0</v>
      </c>
      <c r="G10" s="41">
        <f t="shared" si="2"/>
        <v>0</v>
      </c>
      <c r="H10" s="41">
        <f t="shared" si="2"/>
        <v>0</v>
      </c>
      <c r="I10" s="41">
        <f t="shared" si="2"/>
        <v>0</v>
      </c>
      <c r="J10" s="41">
        <f t="shared" si="2"/>
        <v>0</v>
      </c>
      <c r="L10" s="42"/>
      <c r="N10" s="43" t="s">
        <v>20</v>
      </c>
    </row>
    <row r="11" spans="1:15" x14ac:dyDescent="0.2">
      <c r="N11" s="9"/>
      <c r="O11" s="9"/>
    </row>
    <row r="12" spans="1:15" ht="15.75" x14ac:dyDescent="0.25">
      <c r="K12" s="1" t="s">
        <v>12</v>
      </c>
      <c r="L12" s="17">
        <f>L41</f>
        <v>20442.099999999999</v>
      </c>
      <c r="N12" s="9"/>
      <c r="O12" s="9"/>
    </row>
    <row r="13" spans="1:15" x14ac:dyDescent="0.2">
      <c r="A13" s="8" t="s">
        <v>7</v>
      </c>
      <c r="B13" s="2"/>
      <c r="C13" s="2"/>
      <c r="D13" s="12"/>
      <c r="E13" s="2"/>
      <c r="F13" s="2"/>
      <c r="G13" s="12"/>
      <c r="H13" s="2"/>
      <c r="I13" s="2"/>
    </row>
    <row r="14" spans="1:15" ht="27.75" customHeight="1" x14ac:dyDescent="0.2">
      <c r="A14" s="46" t="s">
        <v>0</v>
      </c>
      <c r="B14" s="46" t="s">
        <v>1</v>
      </c>
      <c r="C14" s="46"/>
      <c r="D14" s="46" t="s">
        <v>25</v>
      </c>
      <c r="E14" s="46" t="s">
        <v>26</v>
      </c>
      <c r="F14" s="46" t="s">
        <v>27</v>
      </c>
      <c r="G14" s="46" t="s">
        <v>28</v>
      </c>
      <c r="H14" s="46" t="s">
        <v>29</v>
      </c>
      <c r="I14" s="46" t="s">
        <v>13</v>
      </c>
      <c r="J14" s="46" t="s">
        <v>14</v>
      </c>
      <c r="K14" s="11"/>
      <c r="L14" s="45" t="s">
        <v>2</v>
      </c>
    </row>
    <row r="15" spans="1:15" hidden="1" x14ac:dyDescent="0.2">
      <c r="A15" s="19"/>
      <c r="B15" s="5"/>
      <c r="C15" s="4"/>
      <c r="D15" s="4"/>
      <c r="E15" s="4"/>
      <c r="F15" s="4"/>
      <c r="G15" s="4"/>
      <c r="H15" s="4"/>
      <c r="I15" s="4"/>
      <c r="J15" s="4"/>
      <c r="L15" s="6">
        <f>SUM(C15:J15)</f>
        <v>0</v>
      </c>
    </row>
    <row r="16" spans="1:15" ht="14.25" x14ac:dyDescent="0.2">
      <c r="A16" s="10">
        <v>40179</v>
      </c>
      <c r="B16" s="5" t="s">
        <v>10</v>
      </c>
      <c r="C16" s="4"/>
      <c r="D16" s="4">
        <v>12500</v>
      </c>
      <c r="E16" s="4">
        <v>6540</v>
      </c>
      <c r="F16" s="4">
        <v>1250</v>
      </c>
      <c r="G16" s="4">
        <v>250</v>
      </c>
      <c r="H16" s="4">
        <v>0</v>
      </c>
      <c r="I16" s="4"/>
      <c r="J16" s="4"/>
      <c r="L16" s="18">
        <f>SUM(C16:K16)</f>
        <v>20540</v>
      </c>
      <c r="M16" s="24"/>
    </row>
    <row r="17" spans="1:13" ht="14.25" x14ac:dyDescent="0.2">
      <c r="A17" s="10">
        <v>40179</v>
      </c>
      <c r="B17" s="5" t="s">
        <v>9</v>
      </c>
      <c r="C17" s="4"/>
      <c r="D17" s="4"/>
      <c r="E17" s="4">
        <v>2.1</v>
      </c>
      <c r="F17" s="4"/>
      <c r="G17" s="4"/>
      <c r="H17" s="4"/>
      <c r="I17" s="4"/>
      <c r="J17" s="4"/>
      <c r="L17" s="18">
        <f>SUM(C17:K17)</f>
        <v>2.1</v>
      </c>
      <c r="M17" s="24"/>
    </row>
    <row r="18" spans="1:13" ht="14.25" x14ac:dyDescent="0.2">
      <c r="A18" s="10">
        <v>40183</v>
      </c>
      <c r="B18" s="5" t="s">
        <v>8</v>
      </c>
      <c r="C18" s="4"/>
      <c r="D18" s="4"/>
      <c r="E18" s="4">
        <v>500</v>
      </c>
      <c r="F18" s="4"/>
      <c r="G18" s="4"/>
      <c r="H18" s="4"/>
      <c r="I18" s="4"/>
      <c r="J18" s="4"/>
      <c r="L18" s="18">
        <f t="shared" ref="L18:L38" si="3">SUM(C18:K18)</f>
        <v>500</v>
      </c>
      <c r="M18" s="24"/>
    </row>
    <row r="19" spans="1:13" ht="14.25" x14ac:dyDescent="0.2">
      <c r="A19" s="10">
        <v>40184</v>
      </c>
      <c r="B19" s="5" t="s">
        <v>22</v>
      </c>
      <c r="C19" s="4"/>
      <c r="D19" s="4">
        <v>-250</v>
      </c>
      <c r="E19" s="4"/>
      <c r="F19" s="4"/>
      <c r="G19" s="4">
        <v>250</v>
      </c>
      <c r="H19" s="4"/>
      <c r="I19" s="4"/>
      <c r="J19" s="4"/>
      <c r="L19" s="18">
        <f t="shared" si="3"/>
        <v>0</v>
      </c>
      <c r="M19" s="24"/>
    </row>
    <row r="20" spans="1:13" ht="14.25" x14ac:dyDescent="0.2">
      <c r="A20" s="10">
        <v>40185</v>
      </c>
      <c r="B20" s="5" t="s">
        <v>23</v>
      </c>
      <c r="C20" s="4"/>
      <c r="D20" s="4">
        <v>-600</v>
      </c>
      <c r="E20" s="4"/>
      <c r="F20" s="4"/>
      <c r="G20" s="4"/>
      <c r="H20" s="4"/>
      <c r="I20" s="4"/>
      <c r="J20" s="4"/>
      <c r="L20" s="18">
        <f>SUM(C20:K20)</f>
        <v>-600</v>
      </c>
      <c r="M20" s="24"/>
    </row>
    <row r="21" spans="1:13" ht="14.25" x14ac:dyDescent="0.2">
      <c r="A21" s="10"/>
      <c r="B21" s="5"/>
      <c r="C21" s="4"/>
      <c r="D21" s="4"/>
      <c r="E21" s="4"/>
      <c r="F21" s="4"/>
      <c r="G21" s="4"/>
      <c r="H21" s="4"/>
      <c r="I21" s="4"/>
      <c r="J21" s="4"/>
      <c r="L21" s="18">
        <f t="shared" si="3"/>
        <v>0</v>
      </c>
      <c r="M21" s="24"/>
    </row>
    <row r="22" spans="1:13" ht="14.25" x14ac:dyDescent="0.2">
      <c r="A22" s="10"/>
      <c r="B22" s="5"/>
      <c r="C22" s="4"/>
      <c r="D22" s="4"/>
      <c r="E22" s="4"/>
      <c r="F22" s="4"/>
      <c r="G22" s="4"/>
      <c r="H22" s="4"/>
      <c r="I22" s="4"/>
      <c r="J22" s="4"/>
      <c r="L22" s="18">
        <f t="shared" si="3"/>
        <v>0</v>
      </c>
      <c r="M22" s="24"/>
    </row>
    <row r="23" spans="1:13" ht="14.25" x14ac:dyDescent="0.2">
      <c r="A23" s="10"/>
      <c r="B23" s="5"/>
      <c r="C23" s="4"/>
      <c r="D23" s="4"/>
      <c r="E23" s="4"/>
      <c r="F23" s="4"/>
      <c r="G23" s="4"/>
      <c r="H23" s="4"/>
      <c r="I23" s="4"/>
      <c r="J23" s="4"/>
      <c r="L23" s="18">
        <f t="shared" si="3"/>
        <v>0</v>
      </c>
      <c r="M23" s="24"/>
    </row>
    <row r="24" spans="1:13" ht="14.25" x14ac:dyDescent="0.2">
      <c r="A24" s="10"/>
      <c r="B24" s="5"/>
      <c r="C24" s="4"/>
      <c r="D24" s="4"/>
      <c r="E24" s="4"/>
      <c r="F24" s="4"/>
      <c r="G24" s="4"/>
      <c r="H24" s="4"/>
      <c r="I24" s="4"/>
      <c r="J24" s="4"/>
      <c r="L24" s="18">
        <f t="shared" si="3"/>
        <v>0</v>
      </c>
      <c r="M24" s="24"/>
    </row>
    <row r="25" spans="1:13" ht="14.25" x14ac:dyDescent="0.2">
      <c r="A25" s="10"/>
      <c r="B25" s="5"/>
      <c r="C25" s="4"/>
      <c r="D25" s="4"/>
      <c r="E25" s="4"/>
      <c r="F25" s="4"/>
      <c r="G25" s="4"/>
      <c r="H25" s="4"/>
      <c r="I25" s="4"/>
      <c r="J25" s="4"/>
      <c r="L25" s="18">
        <f t="shared" si="3"/>
        <v>0</v>
      </c>
      <c r="M25" s="24"/>
    </row>
    <row r="26" spans="1:13" ht="14.25" x14ac:dyDescent="0.2">
      <c r="A26" s="10"/>
      <c r="B26" s="5"/>
      <c r="C26" s="4"/>
      <c r="D26" s="4"/>
      <c r="E26" s="4"/>
      <c r="F26" s="4"/>
      <c r="G26" s="4"/>
      <c r="H26" s="4"/>
      <c r="I26" s="4"/>
      <c r="J26" s="4"/>
      <c r="L26" s="18">
        <f t="shared" si="3"/>
        <v>0</v>
      </c>
      <c r="M26" s="24"/>
    </row>
    <row r="27" spans="1:13" ht="14.25" x14ac:dyDescent="0.2">
      <c r="A27" s="10"/>
      <c r="B27" s="5"/>
      <c r="C27" s="4"/>
      <c r="D27" s="4"/>
      <c r="E27" s="4"/>
      <c r="F27" s="4"/>
      <c r="G27" s="4"/>
      <c r="H27" s="4"/>
      <c r="I27" s="4"/>
      <c r="J27" s="4"/>
      <c r="L27" s="18">
        <f t="shared" si="3"/>
        <v>0</v>
      </c>
      <c r="M27" s="24"/>
    </row>
    <row r="28" spans="1:13" ht="14.25" x14ac:dyDescent="0.2">
      <c r="A28" s="10"/>
      <c r="B28" s="5"/>
      <c r="C28" s="4"/>
      <c r="D28" s="4"/>
      <c r="E28" s="4"/>
      <c r="F28" s="4"/>
      <c r="G28" s="4"/>
      <c r="H28" s="4"/>
      <c r="I28" s="4"/>
      <c r="J28" s="4"/>
      <c r="L28" s="18">
        <f t="shared" si="3"/>
        <v>0</v>
      </c>
      <c r="M28" s="24"/>
    </row>
    <row r="29" spans="1:13" ht="14.25" x14ac:dyDescent="0.2">
      <c r="A29" s="10"/>
      <c r="B29" s="5"/>
      <c r="C29" s="4"/>
      <c r="D29" s="4"/>
      <c r="E29" s="4"/>
      <c r="F29" s="4"/>
      <c r="G29" s="4"/>
      <c r="H29" s="4"/>
      <c r="I29" s="4"/>
      <c r="J29" s="4"/>
      <c r="L29" s="18">
        <f t="shared" si="3"/>
        <v>0</v>
      </c>
      <c r="M29" s="24"/>
    </row>
    <row r="30" spans="1:13" ht="14.25" x14ac:dyDescent="0.2">
      <c r="A30" s="10"/>
      <c r="B30" s="5"/>
      <c r="C30" s="4"/>
      <c r="D30" s="4"/>
      <c r="E30" s="4"/>
      <c r="F30" s="4"/>
      <c r="G30" s="4"/>
      <c r="H30" s="4"/>
      <c r="I30" s="4"/>
      <c r="J30" s="4"/>
      <c r="L30" s="18">
        <f t="shared" si="3"/>
        <v>0</v>
      </c>
      <c r="M30" s="24"/>
    </row>
    <row r="31" spans="1:13" ht="14.25" x14ac:dyDescent="0.2">
      <c r="A31" s="10"/>
      <c r="B31" s="5"/>
      <c r="C31" s="4"/>
      <c r="D31" s="4"/>
      <c r="E31" s="4"/>
      <c r="F31" s="4"/>
      <c r="G31" s="4"/>
      <c r="H31" s="4"/>
      <c r="I31" s="4"/>
      <c r="J31" s="4"/>
      <c r="L31" s="18">
        <f t="shared" si="3"/>
        <v>0</v>
      </c>
      <c r="M31" s="24"/>
    </row>
    <row r="32" spans="1:13" ht="14.25" x14ac:dyDescent="0.2">
      <c r="A32" s="10"/>
      <c r="B32" s="5"/>
      <c r="C32" s="4"/>
      <c r="D32" s="4"/>
      <c r="E32" s="4"/>
      <c r="F32" s="4"/>
      <c r="G32" s="4"/>
      <c r="H32" s="4"/>
      <c r="I32" s="4"/>
      <c r="J32" s="4"/>
      <c r="L32" s="18">
        <f t="shared" si="3"/>
        <v>0</v>
      </c>
      <c r="M32" s="24"/>
    </row>
    <row r="33" spans="1:13" ht="14.25" x14ac:dyDescent="0.2">
      <c r="A33" s="10"/>
      <c r="B33" s="5"/>
      <c r="C33" s="4"/>
      <c r="D33" s="4"/>
      <c r="E33" s="4"/>
      <c r="F33" s="4"/>
      <c r="G33" s="4"/>
      <c r="H33" s="4"/>
      <c r="I33" s="4"/>
      <c r="J33" s="4"/>
      <c r="L33" s="18">
        <f t="shared" si="3"/>
        <v>0</v>
      </c>
      <c r="M33" s="24"/>
    </row>
    <row r="34" spans="1:13" ht="14.25" x14ac:dyDescent="0.2">
      <c r="A34" s="10"/>
      <c r="B34" s="5"/>
      <c r="C34" s="4"/>
      <c r="D34" s="4"/>
      <c r="E34" s="4"/>
      <c r="F34" s="4"/>
      <c r="G34" s="4"/>
      <c r="H34" s="4"/>
      <c r="I34" s="4"/>
      <c r="J34" s="4"/>
      <c r="L34" s="18">
        <f t="shared" si="3"/>
        <v>0</v>
      </c>
      <c r="M34" s="24"/>
    </row>
    <row r="35" spans="1:13" ht="14.25" x14ac:dyDescent="0.2">
      <c r="A35" s="10"/>
      <c r="B35" s="5"/>
      <c r="C35" s="4"/>
      <c r="D35" s="4"/>
      <c r="E35" s="4"/>
      <c r="F35" s="4"/>
      <c r="G35" s="4"/>
      <c r="H35" s="4"/>
      <c r="I35" s="4"/>
      <c r="J35" s="4"/>
      <c r="L35" s="18">
        <f t="shared" si="3"/>
        <v>0</v>
      </c>
      <c r="M35" s="24"/>
    </row>
    <row r="36" spans="1:13" ht="14.25" x14ac:dyDescent="0.2">
      <c r="A36" s="10"/>
      <c r="B36" s="5"/>
      <c r="C36" s="4"/>
      <c r="D36" s="4"/>
      <c r="E36" s="4"/>
      <c r="F36" s="4"/>
      <c r="G36" s="4"/>
      <c r="H36" s="4"/>
      <c r="I36" s="4"/>
      <c r="J36" s="4"/>
      <c r="L36" s="18">
        <f t="shared" si="3"/>
        <v>0</v>
      </c>
      <c r="M36" s="24"/>
    </row>
    <row r="37" spans="1:13" ht="14.25" x14ac:dyDescent="0.2">
      <c r="A37" s="10"/>
      <c r="B37" s="5"/>
      <c r="C37" s="4"/>
      <c r="D37" s="4"/>
      <c r="E37" s="4"/>
      <c r="F37" s="4"/>
      <c r="G37" s="4"/>
      <c r="H37" s="4"/>
      <c r="I37" s="4"/>
      <c r="J37" s="4"/>
      <c r="L37" s="18">
        <f>SUM(C37:K37)</f>
        <v>0</v>
      </c>
      <c r="M37" s="24"/>
    </row>
    <row r="38" spans="1:13" ht="14.25" x14ac:dyDescent="0.2">
      <c r="A38" s="10"/>
      <c r="B38" s="5"/>
      <c r="C38" s="4"/>
      <c r="D38" s="4"/>
      <c r="E38" s="4"/>
      <c r="F38" s="4"/>
      <c r="G38" s="4"/>
      <c r="H38" s="4"/>
      <c r="I38" s="4"/>
      <c r="J38" s="4"/>
      <c r="L38" s="18">
        <f t="shared" si="3"/>
        <v>0</v>
      </c>
      <c r="M38" s="24"/>
    </row>
    <row r="39" spans="1:13" ht="14.25" x14ac:dyDescent="0.2">
      <c r="A39" s="10"/>
      <c r="B39" s="5"/>
      <c r="C39" s="4"/>
      <c r="D39" s="4"/>
      <c r="E39" s="4"/>
      <c r="F39" s="4"/>
      <c r="G39" s="4"/>
      <c r="H39" s="4"/>
      <c r="I39" s="4"/>
      <c r="J39" s="4"/>
      <c r="L39" s="18">
        <f>SUM(C39:K39)</f>
        <v>0</v>
      </c>
      <c r="M39" s="24"/>
    </row>
    <row r="40" spans="1:13" ht="15" thickBot="1" x14ac:dyDescent="0.25">
      <c r="A40" s="13" t="s">
        <v>21</v>
      </c>
      <c r="B40" s="5"/>
      <c r="C40" s="4"/>
      <c r="D40" s="4"/>
      <c r="E40" s="4"/>
      <c r="F40" s="4"/>
      <c r="G40" s="4"/>
      <c r="H40" s="4"/>
      <c r="I40" s="4"/>
      <c r="J40" s="4"/>
      <c r="L40" s="18">
        <f>SUM(C40:K40)</f>
        <v>0</v>
      </c>
      <c r="M40" s="24"/>
    </row>
    <row r="41" spans="1:13" ht="15" x14ac:dyDescent="0.25">
      <c r="A41" s="20"/>
      <c r="B41" s="21" t="s">
        <v>11</v>
      </c>
      <c r="C41" s="22">
        <f t="shared" ref="C41:J41" si="4">SUM(C15:C40)</f>
        <v>0</v>
      </c>
      <c r="D41" s="22">
        <f t="shared" si="4"/>
        <v>11650</v>
      </c>
      <c r="E41" s="22">
        <f t="shared" si="4"/>
        <v>7042.1</v>
      </c>
      <c r="F41" s="22">
        <f t="shared" si="4"/>
        <v>1250</v>
      </c>
      <c r="G41" s="22">
        <f t="shared" si="4"/>
        <v>500</v>
      </c>
      <c r="H41" s="22">
        <f t="shared" si="4"/>
        <v>0</v>
      </c>
      <c r="I41" s="22">
        <f t="shared" si="4"/>
        <v>0</v>
      </c>
      <c r="J41" s="22">
        <f t="shared" si="4"/>
        <v>0</v>
      </c>
      <c r="L41" s="23">
        <f>SUM(C41:K41)</f>
        <v>20442.099999999999</v>
      </c>
    </row>
    <row r="42" spans="1:13" x14ac:dyDescent="0.2">
      <c r="A42" s="14" t="s">
        <v>4</v>
      </c>
    </row>
  </sheetData>
  <mergeCells count="1">
    <mergeCell ref="A1:L1"/>
  </mergeCells>
  <phoneticPr fontId="2" type="noConversion"/>
  <conditionalFormatting sqref="C41:J41 D10:J10 C6:J6 L6 L15:L41">
    <cfRule type="cellIs" dxfId="1" priority="2" stopIfTrue="1" operator="lessThan">
      <formula>0</formula>
    </cfRule>
  </conditionalFormatting>
  <conditionalFormatting sqref="A15:J40">
    <cfRule type="expression" dxfId="0" priority="3" stopIfTrue="1">
      <formula>MOD(ROW(),2)=1</formula>
    </cfRule>
  </conditionalFormatting>
  <printOptions horizontalCentered="1"/>
  <pageMargins left="0.5" right="0.5" top="0.5" bottom="0.5" header="0.5" footer="0.25"/>
  <pageSetup scale="88" fitToWidth="0" orientation="landscape" r:id="rId1"/>
  <headerFooter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Savings</vt:lpstr>
      <vt:lpstr>Goal vs. Saved</vt:lpstr>
      <vt:lpstr>Savings!Print_Area</vt:lpstr>
      <vt:lpstr>Savings!Print_Titles</vt:lpstr>
    </vt:vector>
  </TitlesOfParts>
  <Company>Vertex42 LLC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Savings Goal Tracker</dc:title>
  <dc:creator>Vertex42.com</dc:creator>
  <dc:description>(c) 2010-2017 Vertex42 LLC. All Rights Reserved.</dc:description>
  <cp:lastModifiedBy>Zeeshan</cp:lastModifiedBy>
  <cp:lastPrinted>2015-03-04T20:17:54Z</cp:lastPrinted>
  <dcterms:created xsi:type="dcterms:W3CDTF">2007-12-24T15:22:31Z</dcterms:created>
  <dcterms:modified xsi:type="dcterms:W3CDTF">2019-05-09T11:52:35Z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2010-2017 Vertex42 LLC</vt:lpwstr>
  </property>
  <property fmtid="{D5CDD505-2E9C-101B-9397-08002B2CF9AE}" pid="3" name="Version">
    <vt:lpwstr>1.1.1</vt:lpwstr>
  </property>
</Properties>
</file>